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480" windowHeight="7485" activeTab="2"/>
  </bookViews>
  <sheets>
    <sheet name="inicial" sheetId="1" r:id="rId1"/>
    <sheet name="agosto" sheetId="2" r:id="rId2"/>
    <sheet name="diciembre" sheetId="3" r:id="rId3"/>
  </sheets>
  <definedNames>
    <definedName name="_xlnm.Print_Titles" localSheetId="1">agosto!$11:$12</definedName>
    <definedName name="_xlnm.Print_Titles" localSheetId="2">diciembre!$11:$12</definedName>
    <definedName name="_xlnm.Print_Titles" localSheetId="0">inicial!$11:$12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3" l="1"/>
  <c r="G34" i="3"/>
  <c r="H28" i="3"/>
  <c r="G28" i="3"/>
  <c r="H22" i="3"/>
  <c r="G22" i="3"/>
  <c r="H16" i="3"/>
  <c r="G16" i="3"/>
  <c r="H13" i="3"/>
  <c r="G13" i="3"/>
  <c r="F10" i="3" l="1"/>
  <c r="D39" i="3" s="1"/>
  <c r="H22" i="2"/>
  <c r="H34" i="2" l="1"/>
  <c r="G34" i="2"/>
  <c r="H28" i="2" l="1"/>
  <c r="G28" i="2"/>
  <c r="G22" i="2"/>
  <c r="H16" i="2"/>
  <c r="F10" i="2" s="1"/>
  <c r="D39" i="2" s="1"/>
  <c r="G16" i="2"/>
  <c r="H13" i="2"/>
  <c r="G13" i="2"/>
  <c r="H15" i="1" l="1"/>
  <c r="H22" i="1" l="1"/>
  <c r="H16" i="1"/>
  <c r="H13" i="1"/>
  <c r="H28" i="1" l="1"/>
  <c r="H34" i="1"/>
  <c r="F10" i="1" l="1"/>
  <c r="G34" i="1"/>
  <c r="G28" i="1"/>
  <c r="G22" i="1"/>
  <c r="G16" i="1"/>
  <c r="G13" i="1"/>
</calcChain>
</file>

<file path=xl/sharedStrings.xml><?xml version="1.0" encoding="utf-8"?>
<sst xmlns="http://schemas.openxmlformats.org/spreadsheetml/2006/main" count="391" uniqueCount="99">
  <si>
    <t>Objetivo del Compromiso</t>
  </si>
  <si>
    <t>Responsable/s</t>
  </si>
  <si>
    <t>Otros actores</t>
  </si>
  <si>
    <t>Tiempo de cumplimiento</t>
  </si>
  <si>
    <t>No.</t>
  </si>
  <si>
    <t>DESCRIPCIÓN DE ACTIVIDADES A DESARROLLAR EN CADA HITO</t>
  </si>
  <si>
    <t>TIEMPO DE CUMPLIMIENTO</t>
  </si>
  <si>
    <t>PRODUCTO</t>
  </si>
  <si>
    <t>*MEDIO DE VERIFICACIÓN</t>
  </si>
  <si>
    <t xml:space="preserve">Avanzar en la adopción de estándares internacionales de transparencia fiscal, compras y contrataciones </t>
  </si>
  <si>
    <t>1. Coordinador: Víctor Martínez/Ministro del MINFIN
2. Abel Cruz /Superintendente de SAT</t>
  </si>
  <si>
    <t>Centro Internacional de Investigaciones en Derechos Humanos (CIIDH) 
Y otras Organizaciones Sociales interesadas</t>
  </si>
  <si>
    <t>Realización de 11 talleres de sensibilización y capacitación a personal de entidades públicas, empresas proveedoras del Estado, organizaciones de sociedad civil y ciudadanos en general, sobre el uso del módulo de la Subasta Electrónica Inversa, a fin de optimizar el uso de los recursos públicos.</t>
  </si>
  <si>
    <t>MINFIN (DGAE)</t>
  </si>
  <si>
    <t>Desarrollo del marco jurídico legal para la creación de un registro de beneficiario final cumpliendo con los estándares del Foro Global de la OCDE  y GAFILAT (propuesta de iniciativa de la ley y reglamento).</t>
  </si>
  <si>
    <t>MINFIN</t>
  </si>
  <si>
    <t>(DAPF)</t>
  </si>
  <si>
    <t xml:space="preserve">Noviembre 2018
Agosto-2020
</t>
  </si>
  <si>
    <t xml:space="preserve">MINFIN
(DAPF)
SAT
</t>
  </si>
  <si>
    <t>Implementación del estándar de datos abiertos para las contrataciones abiertas</t>
  </si>
  <si>
    <t>Noviembre 2018
Agosto-2020</t>
  </si>
  <si>
    <t>MINFIN
(DGAE)</t>
  </si>
  <si>
    <t>Publicación dentro de la página web institucional del MINFIN, de las principales iniciativas y estándares internacionales de transparencia fiscal que se están implementando en Guatemala:</t>
  </si>
  <si>
    <t>Elaboración de un Plan de Acción por cada iniciativa  y/o estándar internacional en materia de transparencia fiscal, para su implementación, de acuerdo a la viabilidad legal, técnica o financiera de las recomendaciones y cuya competencia corresponda al MINFIN.</t>
  </si>
  <si>
    <t>(DTF)</t>
  </si>
  <si>
    <t>(DGAE)</t>
  </si>
  <si>
    <t>MINFIN
(DTF, DAPF, DGAE)</t>
  </si>
  <si>
    <t>COMPROMISO No. 22.  Acciones para seguir avanzando en la adopción de estándares internacionales de transparencia fiscal, compras y contrataciones</t>
  </si>
  <si>
    <t>Noviembre de 2018 – 31 de Agosto de 2020</t>
  </si>
  <si>
    <t>Talleres</t>
  </si>
  <si>
    <t>Estándar de DA implementado</t>
  </si>
  <si>
    <t>Documento Publicado</t>
  </si>
  <si>
    <r>
      <rPr>
        <b/>
        <sz val="12"/>
        <color rgb="FF000000"/>
        <rFont val="Calibri"/>
        <family val="2"/>
        <scheme val="minor"/>
      </rPr>
      <t xml:space="preserve">a) </t>
    </r>
    <r>
      <rPr>
        <sz val="12"/>
        <color rgb="FF000000"/>
        <rFont val="Calibri"/>
        <family val="2"/>
        <scheme val="minor"/>
      </rPr>
      <t>Código y Manual de Transparencia Fiscal del FMI</t>
    </r>
  </si>
  <si>
    <r>
      <rPr>
        <b/>
        <sz val="12"/>
        <color rgb="FF000000"/>
        <rFont val="Calibri"/>
        <family val="2"/>
        <scheme val="minor"/>
      </rPr>
      <t>b)</t>
    </r>
    <r>
      <rPr>
        <sz val="12"/>
        <color rgb="FF000000"/>
        <rFont val="Calibri"/>
        <family val="2"/>
        <scheme val="minor"/>
      </rPr>
      <t xml:space="preserve"> Estándar del Foro Global de la Organización para la Cooperación y el Desarrollo Económicos (OCDE), sobre intercambio de información con fines fiscales</t>
    </r>
  </si>
  <si>
    <r>
      <rPr>
        <b/>
        <sz val="12"/>
        <color rgb="FF000000"/>
        <rFont val="Calibri"/>
        <family val="2"/>
        <scheme val="minor"/>
      </rPr>
      <t>c)</t>
    </r>
    <r>
      <rPr>
        <sz val="12"/>
        <color rgb="FF000000"/>
        <rFont val="Calibri"/>
        <family val="2"/>
        <scheme val="minor"/>
      </rPr>
      <t xml:space="preserve"> Estándar de datos abiertos para las contrataciones abiertas de la Open Contracting Partnership (OCP).</t>
    </r>
  </si>
  <si>
    <r>
      <rPr>
        <b/>
        <sz val="12"/>
        <color rgb="FF000000"/>
        <rFont val="Calibri"/>
        <family val="2"/>
        <scheme val="minor"/>
      </rPr>
      <t>e)</t>
    </r>
    <r>
      <rPr>
        <sz val="12"/>
        <color rgb="FF000000"/>
        <rFont val="Calibri"/>
        <family val="2"/>
        <scheme val="minor"/>
      </rPr>
      <t xml:space="preserve"> Evaluación de la Gestión de las Finanzas Públicas (PEFA)</t>
    </r>
  </si>
  <si>
    <r>
      <rPr>
        <b/>
        <sz val="12"/>
        <color rgb="FF000000"/>
        <rFont val="Calibri"/>
        <family val="2"/>
        <scheme val="minor"/>
      </rPr>
      <t xml:space="preserve">d) </t>
    </r>
    <r>
      <rPr>
        <sz val="12"/>
        <color rgb="FF000000"/>
        <rFont val="Calibri"/>
        <family val="2"/>
        <scheme val="minor"/>
      </rPr>
      <t>Principios de Transparencia de la Global Initiative for Fiscal Transparency (GIFT).</t>
    </r>
  </si>
  <si>
    <t>Integración de un equipo de trabajo por cada iniciativa y/o estándar internacional en materia de transparencia fiscal, responsable de elaborar y publicar el Plan de Acción.</t>
  </si>
  <si>
    <t>Elaboración de un diagnóstico sobre la situación de cada iniciativa de transparencia fiscal, como línea base para la formulación del Plan de Acción.</t>
  </si>
  <si>
    <t>Socialización con organizaciones de sociedad civil del Plan de Acción para comentarios y sugerencias, y su posterior validación por parte de las autoridades superiores del MINFIN.</t>
  </si>
  <si>
    <t>Marzo 2019 
Diciembre 2019</t>
  </si>
  <si>
    <t>Enero 2020
Agosto 2020</t>
  </si>
  <si>
    <t>Plan de trabajo que incluye nombramiento de los asesores y/o capacitadores para impartir los talleres de sensibilización y capacitación de Subasta Electrónica Inversa.</t>
  </si>
  <si>
    <t>Desarrollo de los Talleres de sensibilización y capacitación de acuerdo a los meses indicados en el plan de trabajo.
(Cada taller tiene una participación del 9% del cumplimiento de la meta)</t>
  </si>
  <si>
    <t>Noviembre 2018
Diciembre 2018</t>
  </si>
  <si>
    <t xml:space="preserve">Plan de trabajo que incluye la asignación del equipo de trabajo encargado de la evaluar el cumplimiento de los indicadores </t>
  </si>
  <si>
    <t xml:space="preserve">Noviembre 2018
Enero 2019
</t>
  </si>
  <si>
    <t xml:space="preserve">MINFIN
(DGAE)
</t>
  </si>
  <si>
    <t>Solicitud de Prefijo del Estándar de Open Contracting para el Ministerio de Finanzas Públicas</t>
  </si>
  <si>
    <t xml:space="preserve">Prefijo Obtenido
ocds-xqjsxa
</t>
  </si>
  <si>
    <t xml:space="preserve">Revisión y Validación del cumplimiento de indicadores del Estándar de  Open Contracting  </t>
  </si>
  <si>
    <t xml:space="preserve">Diciembre 2018
Marzo 2019
</t>
  </si>
  <si>
    <t>Evaluación de Métricas que se cumplen y métricas a incorporar</t>
  </si>
  <si>
    <t>Identificación de métricas del Estándar de acuerdo a las fases del Proceso de Contratación</t>
  </si>
  <si>
    <t>Abril 2019
Mayo 2019</t>
  </si>
  <si>
    <t>Noviembre 2018</t>
  </si>
  <si>
    <t>Solicitud de apoyo técnico al Foro Global de la OCDE</t>
  </si>
  <si>
    <t>Conformación del Equipo de Trabajo para desarrollar las actividades sobre el desarrollo del marco jurídico legal para la creación de un Registro de Beneficiario Final</t>
  </si>
  <si>
    <t xml:space="preserve">Elaboración de la  justificación para el desarrollo del marco jurídico legal para la creación de un Registro de Beneficiario Final </t>
  </si>
  <si>
    <t xml:space="preserve">Solicitar apoyo técnico al Foro Global de la OCDE sobre el tema de Beneficiario Final </t>
  </si>
  <si>
    <t xml:space="preserve">Analizar el Kit de Herramientas sobre Beneficiario Final proporcionada por el Foro Global de la OCDE para extraer elementos importantes y así contar con la posibilidad de incorporarlos al Proyecto de Ley de Beneficiario Final de Guatemala </t>
  </si>
  <si>
    <t>Abril 2019
Junio  2019</t>
  </si>
  <si>
    <t>Marzo 2019
Abril 2019</t>
  </si>
  <si>
    <t>Mayo 2019 
Junio 2019</t>
  </si>
  <si>
    <t>Junio 2019
Agosto 2019</t>
  </si>
  <si>
    <t xml:space="preserve">Documento que contiene la justificación </t>
  </si>
  <si>
    <t>Septiembre 2019
Agosto 2020</t>
  </si>
  <si>
    <t>MINFIN
(DAPF)
SAT</t>
  </si>
  <si>
    <t>Documento de iniciativa de ley y reglamento publicados</t>
  </si>
  <si>
    <t>Plan de trabajo elaborado y publicado</t>
  </si>
  <si>
    <t>Documento conteniendo el kit de herramientas sobre beneficiario final proporcionada por el Foro Global de la OCDE</t>
  </si>
  <si>
    <t xml:space="preserve">Plan de trabajo elaborado y publicado </t>
  </si>
  <si>
    <t>Listado de métricas a incorporar en el sistema</t>
  </si>
  <si>
    <t>Plan publicado</t>
  </si>
  <si>
    <t>Listado de integrantes del equipo de trabajo</t>
  </si>
  <si>
    <t>Diagnóstico publicado</t>
  </si>
  <si>
    <t>Taller de sensibilización y capacitación “realizado”</t>
  </si>
  <si>
    <t>Documento que muestre la conformación del equipo de trabajo</t>
  </si>
  <si>
    <t>Proyecto de iniciativa de ley y reglamento</t>
  </si>
  <si>
    <t>Noviembre 2018
Marzo 2019</t>
  </si>
  <si>
    <t>Elaboración  del borrador de iniciativa de ley y reglamento</t>
  </si>
  <si>
    <t>Publicación del plan de acción</t>
  </si>
  <si>
    <t>DEPENDENCIA RESPONSABLE</t>
  </si>
  <si>
    <t>PONDERACIÓN DEL HITO</t>
  </si>
  <si>
    <t>PONDERACIÓN DE LA ACTIVIDAD</t>
  </si>
  <si>
    <t>PORCENTAJE DE AVANCE</t>
  </si>
  <si>
    <t>Documento</t>
  </si>
  <si>
    <t>Avance del Compromiso</t>
  </si>
  <si>
    <t>AVANCE DEL PLAN DE TRABAJO Y CRONOGRAMA DE CUMPLIMIENTO DE COMPROMISO 
4º. PLAN DE ACCIÓN NACIONAL DE GOBIERNO ABIERTO 2018-2020</t>
  </si>
  <si>
    <t>Identificación, diseño, conceptualización e implementación de las métricas identificadas en los procesos de contratación</t>
  </si>
  <si>
    <t>Abril 2019
Agosto 2020</t>
  </si>
  <si>
    <t>Talleres de capacitación</t>
  </si>
  <si>
    <t>Borrador de iniciativa de ley y reglamento publicados</t>
  </si>
  <si>
    <t>Publicaciones</t>
  </si>
  <si>
    <t>Planes publicados</t>
  </si>
  <si>
    <t>Publicación de los planes de acción</t>
  </si>
  <si>
    <t>PROMEDIO COMPROMISOS 22, 23 y 24</t>
  </si>
  <si>
    <t>Noviembre de 2018 – 31 de diciembre de 2020</t>
  </si>
  <si>
    <t>Noviembre de 2018 –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</si>
</sst>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365F9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0" borderId="1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4" fontId="9" fillId="5" borderId="13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justify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justify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9" fillId="5" borderId="1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justify" wrapText="1"/>
    </xf>
    <xf numFmtId="0" fontId="9" fillId="5" borderId="14" xfId="0" applyFont="1" applyFill="1" applyBorder="1" applyAlignment="1">
      <alignment horizontal="center" vertical="justify" wrapText="1"/>
    </xf>
    <xf numFmtId="0" fontId="5" fillId="2" borderId="23" xfId="0" applyFont="1" applyFill="1" applyBorder="1" applyAlignment="1"/>
    <xf numFmtId="0" fontId="5" fillId="2" borderId="24" xfId="0" applyFont="1" applyFill="1" applyBorder="1" applyAlignment="1"/>
    <xf numFmtId="165" fontId="2" fillId="2" borderId="23" xfId="0" applyNumberFormat="1" applyFont="1" applyFill="1" applyBorder="1" applyAlignment="1">
      <alignment horizontal="center" vertical="center"/>
    </xf>
    <xf numFmtId="0" fontId="5" fillId="2" borderId="16" xfId="0" applyFont="1" applyFill="1" applyBorder="1"/>
    <xf numFmtId="0" fontId="3" fillId="0" borderId="17" xfId="0" applyFont="1" applyBorder="1" applyAlignment="1">
      <alignment horizontal="justify" vertical="center" wrapText="1"/>
    </xf>
    <xf numFmtId="0" fontId="6" fillId="5" borderId="7" xfId="0" applyFont="1" applyFill="1" applyBorder="1" applyAlignment="1">
      <alignment horizontal="justify" vertical="center" wrapText="1"/>
    </xf>
    <xf numFmtId="0" fontId="6" fillId="5" borderId="14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65" fontId="9" fillId="2" borderId="0" xfId="0" applyNumberFormat="1" applyFont="1" applyFill="1"/>
    <xf numFmtId="0" fontId="1" fillId="4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8F8F8"/>
      <color rgb="FF33CCFF"/>
      <color rgb="FF66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0</xdr:row>
      <xdr:rowOff>149678</xdr:rowOff>
    </xdr:from>
    <xdr:to>
      <xdr:col>2</xdr:col>
      <xdr:colOff>1085171</xdr:colOff>
      <xdr:row>1</xdr:row>
      <xdr:rowOff>966107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2" y="149678"/>
          <a:ext cx="1275670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489857</xdr:colOff>
      <xdr:row>0</xdr:row>
      <xdr:rowOff>176892</xdr:rowOff>
    </xdr:from>
    <xdr:to>
      <xdr:col>9</xdr:col>
      <xdr:colOff>1657984</xdr:colOff>
      <xdr:row>1</xdr:row>
      <xdr:rowOff>1047749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4107" y="176892"/>
          <a:ext cx="1168127" cy="10613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0</xdr:row>
      <xdr:rowOff>149678</xdr:rowOff>
    </xdr:from>
    <xdr:to>
      <xdr:col>2</xdr:col>
      <xdr:colOff>1085171</xdr:colOff>
      <xdr:row>1</xdr:row>
      <xdr:rowOff>966107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2" y="149678"/>
          <a:ext cx="1272949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489857</xdr:colOff>
      <xdr:row>0</xdr:row>
      <xdr:rowOff>176892</xdr:rowOff>
    </xdr:from>
    <xdr:to>
      <xdr:col>9</xdr:col>
      <xdr:colOff>1657984</xdr:colOff>
      <xdr:row>1</xdr:row>
      <xdr:rowOff>1047749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4582" y="176892"/>
          <a:ext cx="1168127" cy="10613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0</xdr:row>
      <xdr:rowOff>149678</xdr:rowOff>
    </xdr:from>
    <xdr:to>
      <xdr:col>2</xdr:col>
      <xdr:colOff>1085171</xdr:colOff>
      <xdr:row>1</xdr:row>
      <xdr:rowOff>966107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2" y="149678"/>
          <a:ext cx="1272949" cy="1006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489857</xdr:colOff>
      <xdr:row>0</xdr:row>
      <xdr:rowOff>176892</xdr:rowOff>
    </xdr:from>
    <xdr:to>
      <xdr:col>9</xdr:col>
      <xdr:colOff>1657984</xdr:colOff>
      <xdr:row>1</xdr:row>
      <xdr:rowOff>1047749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4582" y="176892"/>
          <a:ext cx="1168127" cy="106135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9"/>
  <sheetViews>
    <sheetView view="pageBreakPreview" zoomScale="70" zoomScaleNormal="90" zoomScaleSheetLayoutView="70" workbookViewId="0">
      <selection activeCell="H21" sqref="H21"/>
    </sheetView>
  </sheetViews>
  <sheetFormatPr baseColWidth="10" defaultRowHeight="15" x14ac:dyDescent="0.25"/>
  <cols>
    <col min="1" max="1" width="1.42578125" customWidth="1"/>
    <col min="2" max="2" width="6.28515625" customWidth="1"/>
    <col min="3" max="3" width="41.7109375" customWidth="1"/>
    <col min="4" max="4" width="28.5703125" customWidth="1"/>
    <col min="5" max="8" width="30.5703125" customWidth="1"/>
    <col min="9" max="9" width="23.85546875" customWidth="1"/>
    <col min="10" max="10" width="28.5703125" customWidth="1"/>
  </cols>
  <sheetData>
    <row r="2" spans="2:10" ht="82.5" customHeight="1" thickBot="1" x14ac:dyDescent="0.3"/>
    <row r="3" spans="2:10" ht="18.75" customHeight="1" x14ac:dyDescent="0.25">
      <c r="B3" s="72" t="s">
        <v>88</v>
      </c>
      <c r="C3" s="73"/>
      <c r="D3" s="73"/>
      <c r="E3" s="73"/>
      <c r="F3" s="73"/>
      <c r="G3" s="73"/>
      <c r="H3" s="73"/>
      <c r="I3" s="73"/>
      <c r="J3" s="73"/>
    </row>
    <row r="4" spans="2:10" ht="59.25" customHeight="1" thickBot="1" x14ac:dyDescent="0.3">
      <c r="B4" s="74"/>
      <c r="C4" s="75"/>
      <c r="D4" s="75"/>
      <c r="E4" s="75"/>
      <c r="F4" s="75"/>
      <c r="G4" s="75"/>
      <c r="H4" s="75"/>
      <c r="I4" s="75"/>
      <c r="J4" s="75"/>
    </row>
    <row r="5" spans="2:10" ht="45" customHeight="1" x14ac:dyDescent="0.25">
      <c r="B5" s="70" t="s">
        <v>27</v>
      </c>
      <c r="C5" s="71"/>
      <c r="D5" s="71"/>
      <c r="E5" s="71"/>
      <c r="F5" s="71"/>
      <c r="G5" s="71"/>
      <c r="H5" s="71"/>
      <c r="I5" s="71"/>
      <c r="J5" s="71"/>
    </row>
    <row r="6" spans="2:10" ht="24" customHeight="1" x14ac:dyDescent="0.25">
      <c r="B6" s="58" t="s">
        <v>0</v>
      </c>
      <c r="C6" s="58"/>
      <c r="D6" s="69" t="s">
        <v>9</v>
      </c>
      <c r="E6" s="69"/>
      <c r="F6" s="69"/>
      <c r="G6" s="69"/>
      <c r="H6" s="69"/>
      <c r="I6" s="69"/>
      <c r="J6" s="69"/>
    </row>
    <row r="7" spans="2:10" ht="38.25" customHeight="1" x14ac:dyDescent="0.25">
      <c r="B7" s="58" t="s">
        <v>1</v>
      </c>
      <c r="C7" s="58"/>
      <c r="D7" s="69" t="s">
        <v>10</v>
      </c>
      <c r="E7" s="69"/>
      <c r="F7" s="69"/>
      <c r="G7" s="69"/>
      <c r="H7" s="69"/>
      <c r="I7" s="69"/>
      <c r="J7" s="69"/>
    </row>
    <row r="8" spans="2:10" ht="41.25" customHeight="1" x14ac:dyDescent="0.25">
      <c r="B8" s="58" t="s">
        <v>2</v>
      </c>
      <c r="C8" s="58"/>
      <c r="D8" s="69" t="s">
        <v>11</v>
      </c>
      <c r="E8" s="69"/>
      <c r="F8" s="69"/>
      <c r="G8" s="69"/>
      <c r="H8" s="69"/>
      <c r="I8" s="69"/>
      <c r="J8" s="69"/>
    </row>
    <row r="9" spans="2:10" ht="18.75" x14ac:dyDescent="0.25">
      <c r="B9" s="58" t="s">
        <v>3</v>
      </c>
      <c r="C9" s="58"/>
      <c r="D9" s="69" t="s">
        <v>28</v>
      </c>
      <c r="E9" s="69"/>
      <c r="F9" s="69"/>
      <c r="G9" s="69"/>
      <c r="H9" s="69"/>
      <c r="I9" s="69"/>
      <c r="J9" s="69"/>
    </row>
    <row r="10" spans="2:10" ht="31.5" customHeight="1" thickBot="1" x14ac:dyDescent="0.35">
      <c r="B10" s="76" t="s">
        <v>87</v>
      </c>
      <c r="C10" s="76"/>
      <c r="D10" s="30"/>
      <c r="E10" s="31"/>
      <c r="F10" s="32">
        <f>(F13*H13)+(F16*H16)+(F22*H22)+(F28*H28)+(F34*H34)</f>
        <v>50.090909090909093</v>
      </c>
      <c r="G10" s="33"/>
      <c r="H10" s="33"/>
      <c r="I10" s="33"/>
      <c r="J10" s="33"/>
    </row>
    <row r="11" spans="2:10" ht="89.25" customHeight="1" x14ac:dyDescent="0.25">
      <c r="B11" s="56" t="s">
        <v>4</v>
      </c>
      <c r="C11" s="56" t="s">
        <v>5</v>
      </c>
      <c r="D11" s="56" t="s">
        <v>6</v>
      </c>
      <c r="E11" s="56" t="s">
        <v>82</v>
      </c>
      <c r="F11" s="56" t="s">
        <v>83</v>
      </c>
      <c r="G11" s="56" t="s">
        <v>84</v>
      </c>
      <c r="H11" s="56" t="s">
        <v>85</v>
      </c>
      <c r="I11" s="56" t="s">
        <v>7</v>
      </c>
      <c r="J11" s="56" t="s">
        <v>8</v>
      </c>
    </row>
    <row r="12" spans="2:10" ht="15.75" thickBot="1" x14ac:dyDescent="0.3">
      <c r="B12" s="57"/>
      <c r="C12" s="77"/>
      <c r="D12" s="57"/>
      <c r="E12" s="57"/>
      <c r="F12" s="57"/>
      <c r="G12" s="57"/>
      <c r="H12" s="57"/>
      <c r="I12" s="57"/>
      <c r="J12" s="57"/>
    </row>
    <row r="13" spans="2:10" ht="144.75" customHeight="1" x14ac:dyDescent="0.25">
      <c r="B13" s="2">
        <v>1</v>
      </c>
      <c r="C13" s="35" t="s">
        <v>12</v>
      </c>
      <c r="D13" s="3" t="s">
        <v>17</v>
      </c>
      <c r="E13" s="3" t="s">
        <v>13</v>
      </c>
      <c r="F13" s="3">
        <v>20</v>
      </c>
      <c r="G13" s="3">
        <f>SUM(G14:G15)</f>
        <v>100</v>
      </c>
      <c r="H13" s="4">
        <f>((G14*H14)+(G15*H15))/100</f>
        <v>0.55454545454545456</v>
      </c>
      <c r="I13" s="3" t="s">
        <v>29</v>
      </c>
      <c r="J13" s="5"/>
    </row>
    <row r="14" spans="2:10" ht="90" customHeight="1" x14ac:dyDescent="0.25">
      <c r="B14" s="21">
        <v>1.1000000000000001</v>
      </c>
      <c r="C14" s="22" t="s">
        <v>42</v>
      </c>
      <c r="D14" s="6" t="s">
        <v>44</v>
      </c>
      <c r="E14" s="6" t="s">
        <v>13</v>
      </c>
      <c r="F14" s="6"/>
      <c r="G14" s="6">
        <v>30</v>
      </c>
      <c r="H14" s="7">
        <v>1</v>
      </c>
      <c r="I14" s="6" t="s">
        <v>69</v>
      </c>
      <c r="J14" s="8" t="s">
        <v>86</v>
      </c>
    </row>
    <row r="15" spans="2:10" ht="102" customHeight="1" x14ac:dyDescent="0.25">
      <c r="B15" s="21">
        <v>1.2</v>
      </c>
      <c r="C15" s="22" t="s">
        <v>43</v>
      </c>
      <c r="D15" s="6" t="s">
        <v>17</v>
      </c>
      <c r="E15" s="6" t="s">
        <v>13</v>
      </c>
      <c r="F15" s="6"/>
      <c r="G15" s="6">
        <v>70</v>
      </c>
      <c r="H15" s="7">
        <f>4/11</f>
        <v>0.36363636363636365</v>
      </c>
      <c r="I15" s="6" t="s">
        <v>76</v>
      </c>
      <c r="J15" s="8" t="s">
        <v>86</v>
      </c>
    </row>
    <row r="16" spans="2:10" ht="106.5" customHeight="1" thickBot="1" x14ac:dyDescent="0.3">
      <c r="B16" s="25">
        <v>2</v>
      </c>
      <c r="C16" s="36" t="s">
        <v>14</v>
      </c>
      <c r="D16" s="26" t="s">
        <v>17</v>
      </c>
      <c r="E16" s="26" t="s">
        <v>18</v>
      </c>
      <c r="F16" s="26">
        <v>20</v>
      </c>
      <c r="G16" s="26">
        <f>SUM(G17:G21)</f>
        <v>100</v>
      </c>
      <c r="H16" s="27">
        <f>((G17*H17)+(G18*H18)+(G19*H19)+(G20*H20)+(G21*H21))/100</f>
        <v>0.6</v>
      </c>
      <c r="I16" s="26" t="s">
        <v>78</v>
      </c>
      <c r="J16" s="28"/>
    </row>
    <row r="17" spans="2:10" ht="98.25" customHeight="1" x14ac:dyDescent="0.25">
      <c r="B17" s="23">
        <v>2.1</v>
      </c>
      <c r="C17" s="34" t="s">
        <v>57</v>
      </c>
      <c r="D17" s="19" t="s">
        <v>62</v>
      </c>
      <c r="E17" s="19" t="s">
        <v>18</v>
      </c>
      <c r="F17" s="19"/>
      <c r="G17" s="19">
        <v>10</v>
      </c>
      <c r="H17" s="20">
        <v>1</v>
      </c>
      <c r="I17" s="19" t="s">
        <v>77</v>
      </c>
      <c r="J17" s="24" t="s">
        <v>86</v>
      </c>
    </row>
    <row r="18" spans="2:10" ht="77.25" customHeight="1" x14ac:dyDescent="0.25">
      <c r="B18" s="21">
        <v>2.2000000000000002</v>
      </c>
      <c r="C18" s="22" t="s">
        <v>58</v>
      </c>
      <c r="D18" s="6" t="s">
        <v>61</v>
      </c>
      <c r="E18" s="6" t="s">
        <v>18</v>
      </c>
      <c r="F18" s="6"/>
      <c r="G18" s="6">
        <v>20</v>
      </c>
      <c r="H18" s="7">
        <v>1</v>
      </c>
      <c r="I18" s="6" t="s">
        <v>65</v>
      </c>
      <c r="J18" s="8" t="s">
        <v>86</v>
      </c>
    </row>
    <row r="19" spans="2:10" ht="63" customHeight="1" x14ac:dyDescent="0.25">
      <c r="B19" s="21">
        <v>2.2999999999999998</v>
      </c>
      <c r="C19" s="22" t="s">
        <v>59</v>
      </c>
      <c r="D19" s="6" t="s">
        <v>63</v>
      </c>
      <c r="E19" s="6" t="s">
        <v>18</v>
      </c>
      <c r="F19" s="6"/>
      <c r="G19" s="6">
        <v>10</v>
      </c>
      <c r="H19" s="7">
        <v>1</v>
      </c>
      <c r="I19" s="6" t="s">
        <v>56</v>
      </c>
      <c r="J19" s="8" t="s">
        <v>86</v>
      </c>
    </row>
    <row r="20" spans="2:10" ht="117.75" customHeight="1" x14ac:dyDescent="0.25">
      <c r="B20" s="21">
        <v>2.4</v>
      </c>
      <c r="C20" s="22" t="s">
        <v>60</v>
      </c>
      <c r="D20" s="6" t="s">
        <v>64</v>
      </c>
      <c r="E20" s="6" t="s">
        <v>18</v>
      </c>
      <c r="F20" s="6"/>
      <c r="G20" s="6">
        <v>20</v>
      </c>
      <c r="H20" s="7">
        <v>1</v>
      </c>
      <c r="I20" s="6" t="s">
        <v>70</v>
      </c>
      <c r="J20" s="8" t="s">
        <v>86</v>
      </c>
    </row>
    <row r="21" spans="2:10" ht="64.5" customHeight="1" x14ac:dyDescent="0.25">
      <c r="B21" s="21">
        <v>2.5</v>
      </c>
      <c r="C21" s="22" t="s">
        <v>80</v>
      </c>
      <c r="D21" s="6" t="s">
        <v>66</v>
      </c>
      <c r="E21" s="6" t="s">
        <v>67</v>
      </c>
      <c r="F21" s="6"/>
      <c r="G21" s="6">
        <v>40</v>
      </c>
      <c r="H21" s="7">
        <v>0</v>
      </c>
      <c r="I21" s="6" t="s">
        <v>68</v>
      </c>
      <c r="J21" s="8" t="s">
        <v>86</v>
      </c>
    </row>
    <row r="22" spans="2:10" ht="48" customHeight="1" x14ac:dyDescent="0.25">
      <c r="B22" s="9">
        <v>3</v>
      </c>
      <c r="C22" s="35" t="s">
        <v>19</v>
      </c>
      <c r="D22" s="10" t="s">
        <v>20</v>
      </c>
      <c r="E22" s="10" t="s">
        <v>21</v>
      </c>
      <c r="F22" s="10">
        <v>20</v>
      </c>
      <c r="G22" s="10">
        <f>SUM(G23:G27)</f>
        <v>100</v>
      </c>
      <c r="H22" s="11">
        <f>((G23*H23)+(G25*H25)+(G26*H26)+(G27*H27))/100</f>
        <v>0.75</v>
      </c>
      <c r="I22" s="10" t="s">
        <v>30</v>
      </c>
      <c r="J22" s="12"/>
    </row>
    <row r="23" spans="2:10" ht="68.25" customHeight="1" x14ac:dyDescent="0.25">
      <c r="B23" s="61">
        <v>3.1</v>
      </c>
      <c r="C23" s="62" t="s">
        <v>45</v>
      </c>
      <c r="D23" s="64" t="s">
        <v>46</v>
      </c>
      <c r="E23" s="64" t="s">
        <v>47</v>
      </c>
      <c r="F23" s="64"/>
      <c r="G23" s="64">
        <v>25</v>
      </c>
      <c r="H23" s="67">
        <v>1</v>
      </c>
      <c r="I23" s="65" t="s">
        <v>71</v>
      </c>
      <c r="J23" s="59" t="s">
        <v>86</v>
      </c>
    </row>
    <row r="24" spans="2:10" ht="55.5" customHeight="1" x14ac:dyDescent="0.25">
      <c r="B24" s="61"/>
      <c r="C24" s="63"/>
      <c r="D24" s="64"/>
      <c r="E24" s="64"/>
      <c r="F24" s="64"/>
      <c r="G24" s="64"/>
      <c r="H24" s="68"/>
      <c r="I24" s="66"/>
      <c r="J24" s="60"/>
    </row>
    <row r="25" spans="2:10" ht="48" customHeight="1" x14ac:dyDescent="0.25">
      <c r="B25" s="21">
        <v>3.2</v>
      </c>
      <c r="C25" s="22" t="s">
        <v>48</v>
      </c>
      <c r="D25" s="13" t="s">
        <v>55</v>
      </c>
      <c r="E25" s="6" t="s">
        <v>21</v>
      </c>
      <c r="F25" s="6"/>
      <c r="G25" s="6">
        <v>25</v>
      </c>
      <c r="H25" s="7">
        <v>1</v>
      </c>
      <c r="I25" s="6" t="s">
        <v>49</v>
      </c>
      <c r="J25" s="8" t="s">
        <v>86</v>
      </c>
    </row>
    <row r="26" spans="2:10" ht="61.5" customHeight="1" x14ac:dyDescent="0.25">
      <c r="B26" s="21">
        <v>3.3</v>
      </c>
      <c r="C26" s="22" t="s">
        <v>50</v>
      </c>
      <c r="D26" s="6" t="s">
        <v>51</v>
      </c>
      <c r="E26" s="6" t="s">
        <v>21</v>
      </c>
      <c r="F26" s="6"/>
      <c r="G26" s="6">
        <v>25</v>
      </c>
      <c r="H26" s="7">
        <v>1</v>
      </c>
      <c r="I26" s="6" t="s">
        <v>52</v>
      </c>
      <c r="J26" s="8" t="s">
        <v>86</v>
      </c>
    </row>
    <row r="27" spans="2:10" ht="48" customHeight="1" x14ac:dyDescent="0.25">
      <c r="B27" s="21">
        <v>3.4</v>
      </c>
      <c r="C27" s="22" t="s">
        <v>53</v>
      </c>
      <c r="D27" s="6" t="s">
        <v>54</v>
      </c>
      <c r="E27" s="6" t="s">
        <v>21</v>
      </c>
      <c r="F27" s="6"/>
      <c r="G27" s="6">
        <v>25</v>
      </c>
      <c r="H27" s="7">
        <v>0</v>
      </c>
      <c r="I27" s="6" t="s">
        <v>72</v>
      </c>
      <c r="J27" s="8" t="s">
        <v>86</v>
      </c>
    </row>
    <row r="28" spans="2:10" ht="103.5" customHeight="1" thickBot="1" x14ac:dyDescent="0.3">
      <c r="B28" s="25">
        <v>4</v>
      </c>
      <c r="C28" s="36" t="s">
        <v>22</v>
      </c>
      <c r="D28" s="26" t="s">
        <v>17</v>
      </c>
      <c r="E28" s="26" t="s">
        <v>15</v>
      </c>
      <c r="F28" s="26">
        <v>20</v>
      </c>
      <c r="G28" s="26">
        <f>SUM(G29:G33)</f>
        <v>100</v>
      </c>
      <c r="H28" s="27">
        <f>((G29*H29)+(G30*H30)+(G31*H31)+(G32*H32)+(G33*H33))/100</f>
        <v>0.6</v>
      </c>
      <c r="I28" s="29"/>
      <c r="J28" s="28"/>
    </row>
    <row r="29" spans="2:10" ht="36.75" customHeight="1" x14ac:dyDescent="0.25">
      <c r="B29" s="37"/>
      <c r="C29" s="34" t="s">
        <v>32</v>
      </c>
      <c r="D29" s="19"/>
      <c r="E29" s="19" t="s">
        <v>24</v>
      </c>
      <c r="F29" s="19"/>
      <c r="G29" s="19">
        <v>20</v>
      </c>
      <c r="H29" s="20">
        <v>1</v>
      </c>
      <c r="I29" s="19" t="s">
        <v>31</v>
      </c>
      <c r="J29" s="24" t="s">
        <v>86</v>
      </c>
    </row>
    <row r="30" spans="2:10" ht="78.75" x14ac:dyDescent="0.25">
      <c r="B30" s="38"/>
      <c r="C30" s="22" t="s">
        <v>33</v>
      </c>
      <c r="D30" s="6"/>
      <c r="E30" s="6" t="s">
        <v>16</v>
      </c>
      <c r="F30" s="6"/>
      <c r="G30" s="6">
        <v>20</v>
      </c>
      <c r="H30" s="7">
        <v>0</v>
      </c>
      <c r="I30" s="6" t="s">
        <v>31</v>
      </c>
      <c r="J30" s="8" t="s">
        <v>86</v>
      </c>
    </row>
    <row r="31" spans="2:10" ht="47.25" customHeight="1" x14ac:dyDescent="0.25">
      <c r="B31" s="38"/>
      <c r="C31" s="22" t="s">
        <v>34</v>
      </c>
      <c r="D31" s="14"/>
      <c r="E31" s="6" t="s">
        <v>25</v>
      </c>
      <c r="F31" s="6"/>
      <c r="G31" s="6">
        <v>20</v>
      </c>
      <c r="H31" s="7">
        <v>0</v>
      </c>
      <c r="I31" s="6" t="s">
        <v>31</v>
      </c>
      <c r="J31" s="8" t="s">
        <v>86</v>
      </c>
    </row>
    <row r="32" spans="2:10" ht="31.5" x14ac:dyDescent="0.25">
      <c r="B32" s="38"/>
      <c r="C32" s="22" t="s">
        <v>36</v>
      </c>
      <c r="D32" s="14"/>
      <c r="E32" s="6" t="s">
        <v>24</v>
      </c>
      <c r="F32" s="6"/>
      <c r="G32" s="6">
        <v>20</v>
      </c>
      <c r="H32" s="7">
        <v>1</v>
      </c>
      <c r="I32" s="6" t="s">
        <v>31</v>
      </c>
      <c r="J32" s="8" t="s">
        <v>86</v>
      </c>
    </row>
    <row r="33" spans="2:10" ht="36.75" customHeight="1" x14ac:dyDescent="0.25">
      <c r="B33" s="38"/>
      <c r="C33" s="22" t="s">
        <v>35</v>
      </c>
      <c r="D33" s="14"/>
      <c r="E33" s="6" t="s">
        <v>16</v>
      </c>
      <c r="F33" s="6"/>
      <c r="G33" s="6">
        <v>20</v>
      </c>
      <c r="H33" s="7">
        <v>1</v>
      </c>
      <c r="I33" s="6" t="s">
        <v>31</v>
      </c>
      <c r="J33" s="8" t="s">
        <v>86</v>
      </c>
    </row>
    <row r="34" spans="2:10" ht="136.5" customHeight="1" x14ac:dyDescent="0.25">
      <c r="B34" s="9">
        <v>5</v>
      </c>
      <c r="C34" s="35" t="s">
        <v>23</v>
      </c>
      <c r="D34" s="10" t="s">
        <v>17</v>
      </c>
      <c r="E34" s="10" t="s">
        <v>26</v>
      </c>
      <c r="F34" s="10">
        <v>20</v>
      </c>
      <c r="G34" s="10">
        <f>SUM(G35:G37)</f>
        <v>100</v>
      </c>
      <c r="H34" s="11">
        <f>((G35*H35)+(G36*H36)+(G37*H37))/100</f>
        <v>0</v>
      </c>
      <c r="I34" s="10" t="s">
        <v>73</v>
      </c>
      <c r="J34" s="12"/>
    </row>
    <row r="35" spans="2:10" ht="81.75" customHeight="1" x14ac:dyDescent="0.25">
      <c r="B35" s="21">
        <v>5.0999999999999996</v>
      </c>
      <c r="C35" s="22" t="s">
        <v>37</v>
      </c>
      <c r="D35" s="6" t="s">
        <v>79</v>
      </c>
      <c r="E35" s="6" t="s">
        <v>26</v>
      </c>
      <c r="F35" s="6"/>
      <c r="G35" s="6">
        <v>20</v>
      </c>
      <c r="H35" s="7">
        <v>0</v>
      </c>
      <c r="I35" s="6" t="s">
        <v>74</v>
      </c>
      <c r="J35" s="8" t="s">
        <v>86</v>
      </c>
    </row>
    <row r="36" spans="2:10" ht="71.25" customHeight="1" x14ac:dyDescent="0.25">
      <c r="B36" s="21">
        <v>5.2</v>
      </c>
      <c r="C36" s="22" t="s">
        <v>38</v>
      </c>
      <c r="D36" s="6" t="s">
        <v>40</v>
      </c>
      <c r="E36" s="6" t="s">
        <v>26</v>
      </c>
      <c r="F36" s="6"/>
      <c r="G36" s="6">
        <v>50</v>
      </c>
      <c r="H36" s="7">
        <v>0</v>
      </c>
      <c r="I36" s="6" t="s">
        <v>75</v>
      </c>
      <c r="J36" s="8" t="s">
        <v>86</v>
      </c>
    </row>
    <row r="37" spans="2:10" ht="84" customHeight="1" thickBot="1" x14ac:dyDescent="0.3">
      <c r="B37" s="1">
        <v>5.3</v>
      </c>
      <c r="C37" s="39" t="s">
        <v>39</v>
      </c>
      <c r="D37" s="15" t="s">
        <v>41</v>
      </c>
      <c r="E37" s="15" t="s">
        <v>26</v>
      </c>
      <c r="F37" s="15"/>
      <c r="G37" s="15">
        <v>30</v>
      </c>
      <c r="H37" s="16">
        <v>0</v>
      </c>
      <c r="I37" s="15" t="s">
        <v>81</v>
      </c>
      <c r="J37" s="17" t="s">
        <v>86</v>
      </c>
    </row>
    <row r="38" spans="2:10" ht="15.75" x14ac:dyDescent="0.2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5.75" x14ac:dyDescent="0.25">
      <c r="B39" s="18"/>
      <c r="C39" s="18"/>
      <c r="D39" s="18"/>
      <c r="E39" s="18"/>
      <c r="F39" s="18"/>
      <c r="G39" s="18"/>
      <c r="H39" s="18"/>
      <c r="I39" s="18"/>
      <c r="J39" s="18"/>
    </row>
  </sheetData>
  <mergeCells count="29">
    <mergeCell ref="B8:C8"/>
    <mergeCell ref="D9:J9"/>
    <mergeCell ref="B5:J5"/>
    <mergeCell ref="B3:J4"/>
    <mergeCell ref="J11:J12"/>
    <mergeCell ref="B6:C6"/>
    <mergeCell ref="B7:C7"/>
    <mergeCell ref="D6:J6"/>
    <mergeCell ref="D7:J7"/>
    <mergeCell ref="F11:F12"/>
    <mergeCell ref="G11:G12"/>
    <mergeCell ref="H11:H12"/>
    <mergeCell ref="B10:C10"/>
    <mergeCell ref="D8:J8"/>
    <mergeCell ref="B11:B12"/>
    <mergeCell ref="C11:C12"/>
    <mergeCell ref="D11:D12"/>
    <mergeCell ref="E11:E12"/>
    <mergeCell ref="I11:I12"/>
    <mergeCell ref="B9:C9"/>
    <mergeCell ref="J23:J24"/>
    <mergeCell ref="B23:B24"/>
    <mergeCell ref="C23:C24"/>
    <mergeCell ref="D23:D24"/>
    <mergeCell ref="E23:E24"/>
    <mergeCell ref="I23:I24"/>
    <mergeCell ref="F23:F24"/>
    <mergeCell ref="G23:G24"/>
    <mergeCell ref="H23:H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9"/>
  <sheetViews>
    <sheetView view="pageBreakPreview" zoomScale="70" zoomScaleNormal="90" zoomScaleSheetLayoutView="70" workbookViewId="0">
      <selection activeCell="D10" sqref="D10"/>
    </sheetView>
  </sheetViews>
  <sheetFormatPr baseColWidth="10" defaultRowHeight="15" x14ac:dyDescent="0.25"/>
  <cols>
    <col min="1" max="1" width="1.42578125" customWidth="1"/>
    <col min="2" max="2" width="6.28515625" customWidth="1"/>
    <col min="3" max="3" width="41.7109375" customWidth="1"/>
    <col min="4" max="4" width="28.5703125" customWidth="1"/>
    <col min="5" max="8" width="30.5703125" customWidth="1"/>
    <col min="9" max="9" width="23.85546875" customWidth="1"/>
    <col min="10" max="10" width="28.5703125" customWidth="1"/>
  </cols>
  <sheetData>
    <row r="2" spans="2:10" ht="82.5" customHeight="1" thickBot="1" x14ac:dyDescent="0.3"/>
    <row r="3" spans="2:10" ht="18.75" customHeight="1" x14ac:dyDescent="0.25">
      <c r="B3" s="72" t="s">
        <v>88</v>
      </c>
      <c r="C3" s="73"/>
      <c r="D3" s="73"/>
      <c r="E3" s="73"/>
      <c r="F3" s="73"/>
      <c r="G3" s="73"/>
      <c r="H3" s="73"/>
      <c r="I3" s="73"/>
      <c r="J3" s="73"/>
    </row>
    <row r="4" spans="2:10" ht="59.25" customHeight="1" thickBot="1" x14ac:dyDescent="0.3">
      <c r="B4" s="74"/>
      <c r="C4" s="75"/>
      <c r="D4" s="75"/>
      <c r="E4" s="75"/>
      <c r="F4" s="75"/>
      <c r="G4" s="75"/>
      <c r="H4" s="75"/>
      <c r="I4" s="75"/>
      <c r="J4" s="75"/>
    </row>
    <row r="5" spans="2:10" ht="45" customHeight="1" x14ac:dyDescent="0.25">
      <c r="B5" s="70" t="s">
        <v>27</v>
      </c>
      <c r="C5" s="71"/>
      <c r="D5" s="71"/>
      <c r="E5" s="71"/>
      <c r="F5" s="71"/>
      <c r="G5" s="71"/>
      <c r="H5" s="71"/>
      <c r="I5" s="71"/>
      <c r="J5" s="71"/>
    </row>
    <row r="6" spans="2:10" ht="24" customHeight="1" x14ac:dyDescent="0.25">
      <c r="B6" s="58" t="s">
        <v>0</v>
      </c>
      <c r="C6" s="58"/>
      <c r="D6" s="69" t="s">
        <v>9</v>
      </c>
      <c r="E6" s="69"/>
      <c r="F6" s="69"/>
      <c r="G6" s="69"/>
      <c r="H6" s="69"/>
      <c r="I6" s="69"/>
      <c r="J6" s="69"/>
    </row>
    <row r="7" spans="2:10" ht="38.25" customHeight="1" x14ac:dyDescent="0.25">
      <c r="B7" s="58" t="s">
        <v>1</v>
      </c>
      <c r="C7" s="58"/>
      <c r="D7" s="69" t="s">
        <v>10</v>
      </c>
      <c r="E7" s="69"/>
      <c r="F7" s="69"/>
      <c r="G7" s="69"/>
      <c r="H7" s="69"/>
      <c r="I7" s="69"/>
      <c r="J7" s="69"/>
    </row>
    <row r="8" spans="2:10" ht="41.25" customHeight="1" x14ac:dyDescent="0.25">
      <c r="B8" s="58" t="s">
        <v>2</v>
      </c>
      <c r="C8" s="58"/>
      <c r="D8" s="69" t="s">
        <v>11</v>
      </c>
      <c r="E8" s="69"/>
      <c r="F8" s="69"/>
      <c r="G8" s="69"/>
      <c r="H8" s="69"/>
      <c r="I8" s="69"/>
      <c r="J8" s="69"/>
    </row>
    <row r="9" spans="2:10" ht="18.75" x14ac:dyDescent="0.25">
      <c r="B9" s="58" t="s">
        <v>3</v>
      </c>
      <c r="C9" s="58"/>
      <c r="D9" s="69" t="s">
        <v>98</v>
      </c>
      <c r="E9" s="69"/>
      <c r="F9" s="69"/>
      <c r="G9" s="69"/>
      <c r="H9" s="69"/>
      <c r="I9" s="69"/>
      <c r="J9" s="69"/>
    </row>
    <row r="10" spans="2:10" ht="31.5" customHeight="1" thickBot="1" x14ac:dyDescent="0.35">
      <c r="B10" s="76" t="s">
        <v>87</v>
      </c>
      <c r="C10" s="76"/>
      <c r="D10" s="30"/>
      <c r="E10" s="31"/>
      <c r="F10" s="32">
        <f>(F13*H13)+(F16*H16)+(F22*H22)+(F28*H28)+(F34*H34)</f>
        <v>95.8</v>
      </c>
      <c r="G10" s="33"/>
      <c r="H10" s="33"/>
      <c r="I10" s="33"/>
      <c r="J10" s="33"/>
    </row>
    <row r="11" spans="2:10" ht="89.25" customHeight="1" x14ac:dyDescent="0.25">
      <c r="B11" s="56" t="s">
        <v>4</v>
      </c>
      <c r="C11" s="56" t="s">
        <v>5</v>
      </c>
      <c r="D11" s="56" t="s">
        <v>6</v>
      </c>
      <c r="E11" s="56" t="s">
        <v>82</v>
      </c>
      <c r="F11" s="56" t="s">
        <v>83</v>
      </c>
      <c r="G11" s="56" t="s">
        <v>84</v>
      </c>
      <c r="H11" s="56" t="s">
        <v>85</v>
      </c>
      <c r="I11" s="56" t="s">
        <v>7</v>
      </c>
      <c r="J11" s="56" t="s">
        <v>8</v>
      </c>
    </row>
    <row r="12" spans="2:10" ht="15.75" thickBot="1" x14ac:dyDescent="0.3">
      <c r="B12" s="57"/>
      <c r="C12" s="77"/>
      <c r="D12" s="57"/>
      <c r="E12" s="57"/>
      <c r="F12" s="57"/>
      <c r="G12" s="57"/>
      <c r="H12" s="57"/>
      <c r="I12" s="57"/>
      <c r="J12" s="57"/>
    </row>
    <row r="13" spans="2:10" ht="144.75" customHeight="1" x14ac:dyDescent="0.25">
      <c r="B13" s="2">
        <v>1</v>
      </c>
      <c r="C13" s="35" t="s">
        <v>12</v>
      </c>
      <c r="D13" s="3" t="s">
        <v>17</v>
      </c>
      <c r="E13" s="3" t="s">
        <v>13</v>
      </c>
      <c r="F13" s="3">
        <v>20</v>
      </c>
      <c r="G13" s="3">
        <f>SUM(G14:G15)</f>
        <v>100</v>
      </c>
      <c r="H13" s="4">
        <f>((G14*H14)+(G15*H15))/100</f>
        <v>1</v>
      </c>
      <c r="I13" s="3" t="s">
        <v>91</v>
      </c>
      <c r="J13" s="48"/>
    </row>
    <row r="14" spans="2:10" ht="90" customHeight="1" x14ac:dyDescent="0.25">
      <c r="B14" s="41">
        <v>1.1000000000000001</v>
      </c>
      <c r="C14" s="42" t="s">
        <v>42</v>
      </c>
      <c r="D14" s="43" t="s">
        <v>44</v>
      </c>
      <c r="E14" s="43" t="s">
        <v>13</v>
      </c>
      <c r="F14" s="43"/>
      <c r="G14" s="43">
        <v>30</v>
      </c>
      <c r="H14" s="7">
        <v>1</v>
      </c>
      <c r="I14" s="43" t="s">
        <v>69</v>
      </c>
      <c r="J14" s="8" t="s">
        <v>86</v>
      </c>
    </row>
    <row r="15" spans="2:10" ht="102" customHeight="1" x14ac:dyDescent="0.25">
      <c r="B15" s="41">
        <v>1.2</v>
      </c>
      <c r="C15" s="42" t="s">
        <v>43</v>
      </c>
      <c r="D15" s="43" t="s">
        <v>17</v>
      </c>
      <c r="E15" s="43" t="s">
        <v>13</v>
      </c>
      <c r="F15" s="43"/>
      <c r="G15" s="43">
        <v>70</v>
      </c>
      <c r="H15" s="7">
        <v>1</v>
      </c>
      <c r="I15" s="43" t="s">
        <v>76</v>
      </c>
      <c r="J15" s="8" t="s">
        <v>86</v>
      </c>
    </row>
    <row r="16" spans="2:10" ht="106.5" customHeight="1" thickBot="1" x14ac:dyDescent="0.3">
      <c r="B16" s="25">
        <v>2</v>
      </c>
      <c r="C16" s="36" t="s">
        <v>14</v>
      </c>
      <c r="D16" s="26" t="s">
        <v>17</v>
      </c>
      <c r="E16" s="26" t="s">
        <v>18</v>
      </c>
      <c r="F16" s="26">
        <v>20</v>
      </c>
      <c r="G16" s="26">
        <f>SUM(G17:G21)</f>
        <v>100</v>
      </c>
      <c r="H16" s="27">
        <f>((G17*H17)+(G18*H18)+(G19*H19)+(G20*H20)+(G21*H21))/100</f>
        <v>1</v>
      </c>
      <c r="I16" s="26" t="s">
        <v>78</v>
      </c>
      <c r="J16" s="28"/>
    </row>
    <row r="17" spans="2:10" ht="98.25" customHeight="1" x14ac:dyDescent="0.25">
      <c r="B17" s="23">
        <v>2.1</v>
      </c>
      <c r="C17" s="34" t="s">
        <v>57</v>
      </c>
      <c r="D17" s="40" t="s">
        <v>62</v>
      </c>
      <c r="E17" s="40" t="s">
        <v>18</v>
      </c>
      <c r="F17" s="40"/>
      <c r="G17" s="40">
        <v>10</v>
      </c>
      <c r="H17" s="44">
        <v>1</v>
      </c>
      <c r="I17" s="40" t="s">
        <v>77</v>
      </c>
      <c r="J17" s="24" t="s">
        <v>86</v>
      </c>
    </row>
    <row r="18" spans="2:10" ht="77.25" customHeight="1" x14ac:dyDescent="0.25">
      <c r="B18" s="41">
        <v>2.2000000000000002</v>
      </c>
      <c r="C18" s="42" t="s">
        <v>58</v>
      </c>
      <c r="D18" s="43" t="s">
        <v>61</v>
      </c>
      <c r="E18" s="43" t="s">
        <v>18</v>
      </c>
      <c r="F18" s="43"/>
      <c r="G18" s="43">
        <v>20</v>
      </c>
      <c r="H18" s="7">
        <v>1</v>
      </c>
      <c r="I18" s="43" t="s">
        <v>65</v>
      </c>
      <c r="J18" s="8" t="s">
        <v>86</v>
      </c>
    </row>
    <row r="19" spans="2:10" ht="63" customHeight="1" x14ac:dyDescent="0.25">
      <c r="B19" s="41">
        <v>2.2999999999999998</v>
      </c>
      <c r="C19" s="42" t="s">
        <v>59</v>
      </c>
      <c r="D19" s="43" t="s">
        <v>63</v>
      </c>
      <c r="E19" s="43" t="s">
        <v>18</v>
      </c>
      <c r="F19" s="43"/>
      <c r="G19" s="43">
        <v>10</v>
      </c>
      <c r="H19" s="7">
        <v>1</v>
      </c>
      <c r="I19" s="43" t="s">
        <v>56</v>
      </c>
      <c r="J19" s="8" t="s">
        <v>86</v>
      </c>
    </row>
    <row r="20" spans="2:10" ht="117.75" customHeight="1" x14ac:dyDescent="0.25">
      <c r="B20" s="41">
        <v>2.4</v>
      </c>
      <c r="C20" s="42" t="s">
        <v>60</v>
      </c>
      <c r="D20" s="43" t="s">
        <v>64</v>
      </c>
      <c r="E20" s="43" t="s">
        <v>18</v>
      </c>
      <c r="F20" s="43"/>
      <c r="G20" s="43">
        <v>20</v>
      </c>
      <c r="H20" s="7">
        <v>1</v>
      </c>
      <c r="I20" s="43" t="s">
        <v>70</v>
      </c>
      <c r="J20" s="8" t="s">
        <v>86</v>
      </c>
    </row>
    <row r="21" spans="2:10" ht="64.5" customHeight="1" x14ac:dyDescent="0.25">
      <c r="B21" s="41">
        <v>2.5</v>
      </c>
      <c r="C21" s="42" t="s">
        <v>80</v>
      </c>
      <c r="D21" s="43" t="s">
        <v>66</v>
      </c>
      <c r="E21" s="43" t="s">
        <v>67</v>
      </c>
      <c r="F21" s="43"/>
      <c r="G21" s="43">
        <v>40</v>
      </c>
      <c r="H21" s="7">
        <v>1</v>
      </c>
      <c r="I21" s="43" t="s">
        <v>92</v>
      </c>
      <c r="J21" s="8" t="s">
        <v>86</v>
      </c>
    </row>
    <row r="22" spans="2:10" ht="48" customHeight="1" x14ac:dyDescent="0.25">
      <c r="B22" s="9">
        <v>3</v>
      </c>
      <c r="C22" s="35" t="s">
        <v>19</v>
      </c>
      <c r="D22" s="10" t="s">
        <v>20</v>
      </c>
      <c r="E22" s="10" t="s">
        <v>21</v>
      </c>
      <c r="F22" s="10">
        <v>20</v>
      </c>
      <c r="G22" s="10">
        <f>SUM(G23:G27)</f>
        <v>100</v>
      </c>
      <c r="H22" s="11">
        <f>((G23*H23)+(G25*H25)+(G26*H26)+(G27*H27))/100</f>
        <v>0.79</v>
      </c>
      <c r="I22" s="10" t="s">
        <v>30</v>
      </c>
      <c r="J22" s="12"/>
    </row>
    <row r="23" spans="2:10" ht="68.25" customHeight="1" x14ac:dyDescent="0.25">
      <c r="B23" s="61">
        <v>3.1</v>
      </c>
      <c r="C23" s="62" t="s">
        <v>45</v>
      </c>
      <c r="D23" s="64" t="s">
        <v>46</v>
      </c>
      <c r="E23" s="64" t="s">
        <v>47</v>
      </c>
      <c r="F23" s="64"/>
      <c r="G23" s="64">
        <v>25</v>
      </c>
      <c r="H23" s="67">
        <v>1</v>
      </c>
      <c r="I23" s="65" t="s">
        <v>71</v>
      </c>
      <c r="J23" s="59" t="s">
        <v>86</v>
      </c>
    </row>
    <row r="24" spans="2:10" ht="55.5" customHeight="1" x14ac:dyDescent="0.25">
      <c r="B24" s="61"/>
      <c r="C24" s="63"/>
      <c r="D24" s="64"/>
      <c r="E24" s="64"/>
      <c r="F24" s="64"/>
      <c r="G24" s="64"/>
      <c r="H24" s="68"/>
      <c r="I24" s="66"/>
      <c r="J24" s="60"/>
    </row>
    <row r="25" spans="2:10" ht="48" customHeight="1" x14ac:dyDescent="0.25">
      <c r="B25" s="41">
        <v>3.2</v>
      </c>
      <c r="C25" s="42" t="s">
        <v>48</v>
      </c>
      <c r="D25" s="13" t="s">
        <v>55</v>
      </c>
      <c r="E25" s="43" t="s">
        <v>21</v>
      </c>
      <c r="F25" s="43"/>
      <c r="G25" s="43">
        <v>25</v>
      </c>
      <c r="H25" s="7">
        <v>1</v>
      </c>
      <c r="I25" s="43" t="s">
        <v>49</v>
      </c>
      <c r="J25" s="8" t="s">
        <v>86</v>
      </c>
    </row>
    <row r="26" spans="2:10" ht="61.5" customHeight="1" x14ac:dyDescent="0.25">
      <c r="B26" s="41">
        <v>3.3</v>
      </c>
      <c r="C26" s="42" t="s">
        <v>50</v>
      </c>
      <c r="D26" s="43" t="s">
        <v>51</v>
      </c>
      <c r="E26" s="43" t="s">
        <v>21</v>
      </c>
      <c r="F26" s="43"/>
      <c r="G26" s="43">
        <v>25</v>
      </c>
      <c r="H26" s="7">
        <v>1</v>
      </c>
      <c r="I26" s="43" t="s">
        <v>52</v>
      </c>
      <c r="J26" s="8" t="s">
        <v>86</v>
      </c>
    </row>
    <row r="27" spans="2:10" ht="67.5" customHeight="1" x14ac:dyDescent="0.25">
      <c r="B27" s="45">
        <v>3.4</v>
      </c>
      <c r="C27" s="47" t="s">
        <v>89</v>
      </c>
      <c r="D27" s="46" t="s">
        <v>90</v>
      </c>
      <c r="E27" s="43" t="s">
        <v>21</v>
      </c>
      <c r="F27" s="43"/>
      <c r="G27" s="43">
        <v>25</v>
      </c>
      <c r="H27" s="7">
        <v>0.16</v>
      </c>
      <c r="I27" s="43" t="s">
        <v>72</v>
      </c>
      <c r="J27" s="8" t="s">
        <v>86</v>
      </c>
    </row>
    <row r="28" spans="2:10" ht="103.5" customHeight="1" thickBot="1" x14ac:dyDescent="0.3">
      <c r="B28" s="25">
        <v>4</v>
      </c>
      <c r="C28" s="36" t="s">
        <v>22</v>
      </c>
      <c r="D28" s="26" t="s">
        <v>17</v>
      </c>
      <c r="E28" s="26" t="s">
        <v>15</v>
      </c>
      <c r="F28" s="26">
        <v>20</v>
      </c>
      <c r="G28" s="26">
        <f>SUM(G29:G33)</f>
        <v>100</v>
      </c>
      <c r="H28" s="27">
        <f>((G29*H29)+(G30*H30)+(G31*H31)+(G32*H32)+(G33*H33))/100</f>
        <v>1</v>
      </c>
      <c r="I28" s="26" t="s">
        <v>93</v>
      </c>
      <c r="J28" s="28"/>
    </row>
    <row r="29" spans="2:10" ht="36.75" customHeight="1" x14ac:dyDescent="0.25">
      <c r="B29" s="37"/>
      <c r="C29" s="34" t="s">
        <v>32</v>
      </c>
      <c r="D29" s="40"/>
      <c r="E29" s="40" t="s">
        <v>24</v>
      </c>
      <c r="F29" s="40"/>
      <c r="G29" s="40">
        <v>20</v>
      </c>
      <c r="H29" s="44">
        <v>1</v>
      </c>
      <c r="I29" s="40" t="s">
        <v>31</v>
      </c>
      <c r="J29" s="24" t="s">
        <v>86</v>
      </c>
    </row>
    <row r="30" spans="2:10" ht="78.75" x14ac:dyDescent="0.25">
      <c r="B30" s="38"/>
      <c r="C30" s="42" t="s">
        <v>33</v>
      </c>
      <c r="D30" s="43"/>
      <c r="E30" s="43" t="s">
        <v>16</v>
      </c>
      <c r="F30" s="43"/>
      <c r="G30" s="43">
        <v>20</v>
      </c>
      <c r="H30" s="7">
        <v>1</v>
      </c>
      <c r="I30" s="43" t="s">
        <v>31</v>
      </c>
      <c r="J30" s="8" t="s">
        <v>86</v>
      </c>
    </row>
    <row r="31" spans="2:10" ht="47.25" customHeight="1" x14ac:dyDescent="0.25">
      <c r="B31" s="38"/>
      <c r="C31" s="42" t="s">
        <v>34</v>
      </c>
      <c r="D31" s="14"/>
      <c r="E31" s="43" t="s">
        <v>25</v>
      </c>
      <c r="F31" s="43"/>
      <c r="G31" s="43">
        <v>20</v>
      </c>
      <c r="H31" s="7">
        <v>1</v>
      </c>
      <c r="I31" s="43" t="s">
        <v>31</v>
      </c>
      <c r="J31" s="8" t="s">
        <v>86</v>
      </c>
    </row>
    <row r="32" spans="2:10" ht="31.5" x14ac:dyDescent="0.25">
      <c r="B32" s="38"/>
      <c r="C32" s="42" t="s">
        <v>36</v>
      </c>
      <c r="D32" s="14"/>
      <c r="E32" s="43" t="s">
        <v>24</v>
      </c>
      <c r="F32" s="43"/>
      <c r="G32" s="43">
        <v>20</v>
      </c>
      <c r="H32" s="7">
        <v>1</v>
      </c>
      <c r="I32" s="43" t="s">
        <v>31</v>
      </c>
      <c r="J32" s="8" t="s">
        <v>86</v>
      </c>
    </row>
    <row r="33" spans="2:10" ht="36.75" customHeight="1" x14ac:dyDescent="0.25">
      <c r="B33" s="38"/>
      <c r="C33" s="42" t="s">
        <v>35</v>
      </c>
      <c r="D33" s="14"/>
      <c r="E33" s="43" t="s">
        <v>24</v>
      </c>
      <c r="F33" s="43"/>
      <c r="G33" s="43">
        <v>20</v>
      </c>
      <c r="H33" s="7">
        <v>1</v>
      </c>
      <c r="I33" s="43" t="s">
        <v>31</v>
      </c>
      <c r="J33" s="8" t="s">
        <v>86</v>
      </c>
    </row>
    <row r="34" spans="2:10" ht="136.5" customHeight="1" x14ac:dyDescent="0.25">
      <c r="B34" s="9">
        <v>5</v>
      </c>
      <c r="C34" s="35" t="s">
        <v>23</v>
      </c>
      <c r="D34" s="10" t="s">
        <v>17</v>
      </c>
      <c r="E34" s="10" t="s">
        <v>26</v>
      </c>
      <c r="F34" s="10">
        <v>20</v>
      </c>
      <c r="G34" s="10">
        <f>SUM(G35:G37)</f>
        <v>100</v>
      </c>
      <c r="H34" s="11">
        <f>((G35*H35)+(G36*H36)+(G37*H37))/100</f>
        <v>1</v>
      </c>
      <c r="I34" s="10" t="s">
        <v>94</v>
      </c>
      <c r="J34" s="12"/>
    </row>
    <row r="35" spans="2:10" ht="81.75" customHeight="1" x14ac:dyDescent="0.25">
      <c r="B35" s="41">
        <v>5.0999999999999996</v>
      </c>
      <c r="C35" s="42" t="s">
        <v>37</v>
      </c>
      <c r="D35" s="43" t="s">
        <v>79</v>
      </c>
      <c r="E35" s="43" t="s">
        <v>26</v>
      </c>
      <c r="F35" s="43"/>
      <c r="G35" s="43">
        <v>20</v>
      </c>
      <c r="H35" s="7">
        <v>1</v>
      </c>
      <c r="I35" s="43" t="s">
        <v>74</v>
      </c>
      <c r="J35" s="8" t="s">
        <v>86</v>
      </c>
    </row>
    <row r="36" spans="2:10" ht="71.25" customHeight="1" x14ac:dyDescent="0.25">
      <c r="B36" s="41">
        <v>5.2</v>
      </c>
      <c r="C36" s="42" t="s">
        <v>38</v>
      </c>
      <c r="D36" s="43" t="s">
        <v>40</v>
      </c>
      <c r="E36" s="43" t="s">
        <v>26</v>
      </c>
      <c r="F36" s="43"/>
      <c r="G36" s="43">
        <v>50</v>
      </c>
      <c r="H36" s="7">
        <v>1</v>
      </c>
      <c r="I36" s="43" t="s">
        <v>75</v>
      </c>
      <c r="J36" s="8" t="s">
        <v>86</v>
      </c>
    </row>
    <row r="37" spans="2:10" ht="84" customHeight="1" thickBot="1" x14ac:dyDescent="0.3">
      <c r="B37" s="1">
        <v>5.3</v>
      </c>
      <c r="C37" s="39" t="s">
        <v>39</v>
      </c>
      <c r="D37" s="15" t="s">
        <v>41</v>
      </c>
      <c r="E37" s="15" t="s">
        <v>26</v>
      </c>
      <c r="F37" s="15"/>
      <c r="G37" s="15">
        <v>30</v>
      </c>
      <c r="H37" s="16">
        <v>1</v>
      </c>
      <c r="I37" s="15" t="s">
        <v>95</v>
      </c>
      <c r="J37" s="17" t="s">
        <v>86</v>
      </c>
    </row>
    <row r="38" spans="2:10" ht="15.75" x14ac:dyDescent="0.2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5.75" x14ac:dyDescent="0.25">
      <c r="B39" s="18"/>
      <c r="C39" s="54" t="s">
        <v>96</v>
      </c>
      <c r="D39" s="55">
        <f>(F10+100+100)/3</f>
        <v>98.600000000000009</v>
      </c>
      <c r="E39" s="18"/>
      <c r="F39" s="18"/>
      <c r="G39" s="18"/>
      <c r="H39" s="18"/>
      <c r="I39" s="18"/>
      <c r="J39" s="18"/>
    </row>
  </sheetData>
  <mergeCells count="29">
    <mergeCell ref="B3:J4"/>
    <mergeCell ref="B5:J5"/>
    <mergeCell ref="B6:C6"/>
    <mergeCell ref="D6:J6"/>
    <mergeCell ref="B7:C7"/>
    <mergeCell ref="D7:J7"/>
    <mergeCell ref="B11:B12"/>
    <mergeCell ref="C11:C12"/>
    <mergeCell ref="D11:D12"/>
    <mergeCell ref="E11:E12"/>
    <mergeCell ref="F11:F12"/>
    <mergeCell ref="B8:C8"/>
    <mergeCell ref="D8:J8"/>
    <mergeCell ref="B9:C9"/>
    <mergeCell ref="D9:J9"/>
    <mergeCell ref="B10:C10"/>
    <mergeCell ref="B23:B24"/>
    <mergeCell ref="C23:C24"/>
    <mergeCell ref="D23:D24"/>
    <mergeCell ref="E23:E24"/>
    <mergeCell ref="F23:F24"/>
    <mergeCell ref="H23:H24"/>
    <mergeCell ref="I23:I24"/>
    <mergeCell ref="J23:J24"/>
    <mergeCell ref="G11:G12"/>
    <mergeCell ref="H11:H12"/>
    <mergeCell ref="I11:I12"/>
    <mergeCell ref="J11:J12"/>
    <mergeCell ref="G23:G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9"/>
  <sheetViews>
    <sheetView tabSelected="1" view="pageBreakPreview" topLeftCell="A4" zoomScale="70" zoomScaleNormal="90" zoomScaleSheetLayoutView="70" workbookViewId="0">
      <selection activeCell="D10" sqref="D10"/>
    </sheetView>
  </sheetViews>
  <sheetFormatPr baseColWidth="10" defaultRowHeight="15" x14ac:dyDescent="0.25"/>
  <cols>
    <col min="1" max="1" width="1.42578125" customWidth="1"/>
    <col min="2" max="2" width="6.28515625" customWidth="1"/>
    <col min="3" max="3" width="41.7109375" customWidth="1"/>
    <col min="4" max="4" width="28.5703125" customWidth="1"/>
    <col min="5" max="8" width="30.5703125" customWidth="1"/>
    <col min="9" max="9" width="23.85546875" customWidth="1"/>
    <col min="10" max="10" width="28.5703125" customWidth="1"/>
  </cols>
  <sheetData>
    <row r="2" spans="2:10" ht="82.5" customHeight="1" thickBot="1" x14ac:dyDescent="0.3"/>
    <row r="3" spans="2:10" ht="18.75" customHeight="1" x14ac:dyDescent="0.25">
      <c r="B3" s="72" t="s">
        <v>88</v>
      </c>
      <c r="C3" s="73"/>
      <c r="D3" s="73"/>
      <c r="E3" s="73"/>
      <c r="F3" s="73"/>
      <c r="G3" s="73"/>
      <c r="H3" s="73"/>
      <c r="I3" s="73"/>
      <c r="J3" s="73"/>
    </row>
    <row r="4" spans="2:10" ht="59.25" customHeight="1" thickBot="1" x14ac:dyDescent="0.3">
      <c r="B4" s="74"/>
      <c r="C4" s="75"/>
      <c r="D4" s="75"/>
      <c r="E4" s="75"/>
      <c r="F4" s="75"/>
      <c r="G4" s="75"/>
      <c r="H4" s="75"/>
      <c r="I4" s="75"/>
      <c r="J4" s="75"/>
    </row>
    <row r="5" spans="2:10" ht="45" customHeight="1" x14ac:dyDescent="0.25">
      <c r="B5" s="70" t="s">
        <v>27</v>
      </c>
      <c r="C5" s="71"/>
      <c r="D5" s="71"/>
      <c r="E5" s="71"/>
      <c r="F5" s="71"/>
      <c r="G5" s="71"/>
      <c r="H5" s="71"/>
      <c r="I5" s="71"/>
      <c r="J5" s="71"/>
    </row>
    <row r="6" spans="2:10" ht="24" customHeight="1" x14ac:dyDescent="0.25">
      <c r="B6" s="58" t="s">
        <v>0</v>
      </c>
      <c r="C6" s="58"/>
      <c r="D6" s="69" t="s">
        <v>9</v>
      </c>
      <c r="E6" s="69"/>
      <c r="F6" s="69"/>
      <c r="G6" s="69"/>
      <c r="H6" s="69"/>
      <c r="I6" s="69"/>
      <c r="J6" s="69"/>
    </row>
    <row r="7" spans="2:10" ht="38.25" customHeight="1" x14ac:dyDescent="0.25">
      <c r="B7" s="58" t="s">
        <v>1</v>
      </c>
      <c r="C7" s="58"/>
      <c r="D7" s="69" t="s">
        <v>10</v>
      </c>
      <c r="E7" s="69"/>
      <c r="F7" s="69"/>
      <c r="G7" s="69"/>
      <c r="H7" s="69"/>
      <c r="I7" s="69"/>
      <c r="J7" s="69"/>
    </row>
    <row r="8" spans="2:10" ht="41.25" customHeight="1" x14ac:dyDescent="0.25">
      <c r="B8" s="58" t="s">
        <v>2</v>
      </c>
      <c r="C8" s="58"/>
      <c r="D8" s="69" t="s">
        <v>11</v>
      </c>
      <c r="E8" s="69"/>
      <c r="F8" s="69"/>
      <c r="G8" s="69"/>
      <c r="H8" s="69"/>
      <c r="I8" s="69"/>
      <c r="J8" s="69"/>
    </row>
    <row r="9" spans="2:10" ht="18.75" x14ac:dyDescent="0.25">
      <c r="B9" s="58" t="s">
        <v>3</v>
      </c>
      <c r="C9" s="58"/>
      <c r="D9" s="69" t="s">
        <v>97</v>
      </c>
      <c r="E9" s="69"/>
      <c r="F9" s="69"/>
      <c r="G9" s="69"/>
      <c r="H9" s="69"/>
      <c r="I9" s="69"/>
      <c r="J9" s="69"/>
    </row>
    <row r="10" spans="2:10" ht="31.5" customHeight="1" thickBot="1" x14ac:dyDescent="0.35">
      <c r="B10" s="76" t="s">
        <v>87</v>
      </c>
      <c r="C10" s="76"/>
      <c r="D10" s="30"/>
      <c r="E10" s="31"/>
      <c r="F10" s="32">
        <f>(F13*H13)+(F16*H16)+(F22*H22)+(F28*H28)+(F34*H34)</f>
        <v>96.5</v>
      </c>
      <c r="G10" s="33"/>
      <c r="H10" s="33"/>
      <c r="I10" s="33"/>
      <c r="J10" s="33"/>
    </row>
    <row r="11" spans="2:10" ht="89.25" customHeight="1" x14ac:dyDescent="0.25">
      <c r="B11" s="56" t="s">
        <v>4</v>
      </c>
      <c r="C11" s="56" t="s">
        <v>5</v>
      </c>
      <c r="D11" s="56" t="s">
        <v>6</v>
      </c>
      <c r="E11" s="56" t="s">
        <v>82</v>
      </c>
      <c r="F11" s="56" t="s">
        <v>83</v>
      </c>
      <c r="G11" s="56" t="s">
        <v>84</v>
      </c>
      <c r="H11" s="56" t="s">
        <v>85</v>
      </c>
      <c r="I11" s="56" t="s">
        <v>7</v>
      </c>
      <c r="J11" s="56" t="s">
        <v>8</v>
      </c>
    </row>
    <row r="12" spans="2:10" ht="15.75" thickBot="1" x14ac:dyDescent="0.3">
      <c r="B12" s="57"/>
      <c r="C12" s="77"/>
      <c r="D12" s="57"/>
      <c r="E12" s="57"/>
      <c r="F12" s="57"/>
      <c r="G12" s="57"/>
      <c r="H12" s="57"/>
      <c r="I12" s="57"/>
      <c r="J12" s="57"/>
    </row>
    <row r="13" spans="2:10" ht="144.75" customHeight="1" x14ac:dyDescent="0.25">
      <c r="B13" s="2">
        <v>1</v>
      </c>
      <c r="C13" s="35" t="s">
        <v>12</v>
      </c>
      <c r="D13" s="3" t="s">
        <v>17</v>
      </c>
      <c r="E13" s="3" t="s">
        <v>13</v>
      </c>
      <c r="F13" s="3">
        <v>20</v>
      </c>
      <c r="G13" s="3">
        <f>SUM(G14:G15)</f>
        <v>100</v>
      </c>
      <c r="H13" s="4">
        <f>((G14*H14)+(G15*H15))/100</f>
        <v>1</v>
      </c>
      <c r="I13" s="3" t="s">
        <v>91</v>
      </c>
      <c r="J13" s="48"/>
    </row>
    <row r="14" spans="2:10" ht="90" customHeight="1" x14ac:dyDescent="0.25">
      <c r="B14" s="50">
        <v>1.1000000000000001</v>
      </c>
      <c r="C14" s="51" t="s">
        <v>42</v>
      </c>
      <c r="D14" s="52" t="s">
        <v>44</v>
      </c>
      <c r="E14" s="52" t="s">
        <v>13</v>
      </c>
      <c r="F14" s="52"/>
      <c r="G14" s="52">
        <v>30</v>
      </c>
      <c r="H14" s="7">
        <v>1</v>
      </c>
      <c r="I14" s="52" t="s">
        <v>69</v>
      </c>
      <c r="J14" s="8" t="s">
        <v>86</v>
      </c>
    </row>
    <row r="15" spans="2:10" ht="102" customHeight="1" x14ac:dyDescent="0.25">
      <c r="B15" s="50">
        <v>1.2</v>
      </c>
      <c r="C15" s="51" t="s">
        <v>43</v>
      </c>
      <c r="D15" s="52" t="s">
        <v>17</v>
      </c>
      <c r="E15" s="52" t="s">
        <v>13</v>
      </c>
      <c r="F15" s="52"/>
      <c r="G15" s="52">
        <v>70</v>
      </c>
      <c r="H15" s="7">
        <v>1</v>
      </c>
      <c r="I15" s="52" t="s">
        <v>76</v>
      </c>
      <c r="J15" s="8" t="s">
        <v>86</v>
      </c>
    </row>
    <row r="16" spans="2:10" ht="106.5" customHeight="1" thickBot="1" x14ac:dyDescent="0.3">
      <c r="B16" s="25">
        <v>2</v>
      </c>
      <c r="C16" s="36" t="s">
        <v>14</v>
      </c>
      <c r="D16" s="26" t="s">
        <v>17</v>
      </c>
      <c r="E16" s="26" t="s">
        <v>18</v>
      </c>
      <c r="F16" s="26">
        <v>20</v>
      </c>
      <c r="G16" s="26">
        <f>SUM(G17:G21)</f>
        <v>100</v>
      </c>
      <c r="H16" s="27">
        <f>((G17*H17)+(G18*H18)+(G19*H19)+(G20*H20)+(G21*H21))/100</f>
        <v>1</v>
      </c>
      <c r="I16" s="26" t="s">
        <v>78</v>
      </c>
      <c r="J16" s="28"/>
    </row>
    <row r="17" spans="2:10" ht="98.25" customHeight="1" x14ac:dyDescent="0.25">
      <c r="B17" s="23">
        <v>2.1</v>
      </c>
      <c r="C17" s="34" t="s">
        <v>57</v>
      </c>
      <c r="D17" s="49" t="s">
        <v>62</v>
      </c>
      <c r="E17" s="49" t="s">
        <v>18</v>
      </c>
      <c r="F17" s="49"/>
      <c r="G17" s="49">
        <v>10</v>
      </c>
      <c r="H17" s="53">
        <v>1</v>
      </c>
      <c r="I17" s="49" t="s">
        <v>77</v>
      </c>
      <c r="J17" s="24" t="s">
        <v>86</v>
      </c>
    </row>
    <row r="18" spans="2:10" ht="77.25" customHeight="1" x14ac:dyDescent="0.25">
      <c r="B18" s="50">
        <v>2.2000000000000002</v>
      </c>
      <c r="C18" s="51" t="s">
        <v>58</v>
      </c>
      <c r="D18" s="52" t="s">
        <v>61</v>
      </c>
      <c r="E18" s="52" t="s">
        <v>18</v>
      </c>
      <c r="F18" s="52"/>
      <c r="G18" s="52">
        <v>20</v>
      </c>
      <c r="H18" s="7">
        <v>1</v>
      </c>
      <c r="I18" s="52" t="s">
        <v>65</v>
      </c>
      <c r="J18" s="8" t="s">
        <v>86</v>
      </c>
    </row>
    <row r="19" spans="2:10" ht="63" customHeight="1" x14ac:dyDescent="0.25">
      <c r="B19" s="50">
        <v>2.2999999999999998</v>
      </c>
      <c r="C19" s="51" t="s">
        <v>59</v>
      </c>
      <c r="D19" s="52" t="s">
        <v>63</v>
      </c>
      <c r="E19" s="52" t="s">
        <v>18</v>
      </c>
      <c r="F19" s="52"/>
      <c r="G19" s="52">
        <v>10</v>
      </c>
      <c r="H19" s="7">
        <v>1</v>
      </c>
      <c r="I19" s="52" t="s">
        <v>56</v>
      </c>
      <c r="J19" s="8" t="s">
        <v>86</v>
      </c>
    </row>
    <row r="20" spans="2:10" ht="117.75" customHeight="1" x14ac:dyDescent="0.25">
      <c r="B20" s="50">
        <v>2.4</v>
      </c>
      <c r="C20" s="51" t="s">
        <v>60</v>
      </c>
      <c r="D20" s="52" t="s">
        <v>64</v>
      </c>
      <c r="E20" s="52" t="s">
        <v>18</v>
      </c>
      <c r="F20" s="52"/>
      <c r="G20" s="52">
        <v>20</v>
      </c>
      <c r="H20" s="7">
        <v>1</v>
      </c>
      <c r="I20" s="52" t="s">
        <v>70</v>
      </c>
      <c r="J20" s="8" t="s">
        <v>86</v>
      </c>
    </row>
    <row r="21" spans="2:10" ht="64.5" customHeight="1" x14ac:dyDescent="0.25">
      <c r="B21" s="50">
        <v>2.5</v>
      </c>
      <c r="C21" s="51" t="s">
        <v>80</v>
      </c>
      <c r="D21" s="52" t="s">
        <v>66</v>
      </c>
      <c r="E21" s="52" t="s">
        <v>67</v>
      </c>
      <c r="F21" s="52"/>
      <c r="G21" s="52">
        <v>40</v>
      </c>
      <c r="H21" s="7">
        <v>1</v>
      </c>
      <c r="I21" s="52" t="s">
        <v>92</v>
      </c>
      <c r="J21" s="8" t="s">
        <v>86</v>
      </c>
    </row>
    <row r="22" spans="2:10" ht="48" customHeight="1" x14ac:dyDescent="0.25">
      <c r="B22" s="9">
        <v>3</v>
      </c>
      <c r="C22" s="35" t="s">
        <v>19</v>
      </c>
      <c r="D22" s="10" t="s">
        <v>20</v>
      </c>
      <c r="E22" s="10" t="s">
        <v>21</v>
      </c>
      <c r="F22" s="10">
        <v>20</v>
      </c>
      <c r="G22" s="10">
        <f>SUM(G23:G27)</f>
        <v>100</v>
      </c>
      <c r="H22" s="11">
        <f>((G23*H23)+(G25*H25)+(G26*H26)+(G27*H27))/100</f>
        <v>0.82499999999999996</v>
      </c>
      <c r="I22" s="10" t="s">
        <v>30</v>
      </c>
      <c r="J22" s="12"/>
    </row>
    <row r="23" spans="2:10" ht="68.25" customHeight="1" x14ac:dyDescent="0.25">
      <c r="B23" s="61">
        <v>3.1</v>
      </c>
      <c r="C23" s="62" t="s">
        <v>45</v>
      </c>
      <c r="D23" s="64" t="s">
        <v>46</v>
      </c>
      <c r="E23" s="64" t="s">
        <v>47</v>
      </c>
      <c r="F23" s="64"/>
      <c r="G23" s="64">
        <v>25</v>
      </c>
      <c r="H23" s="67">
        <v>1</v>
      </c>
      <c r="I23" s="65" t="s">
        <v>71</v>
      </c>
      <c r="J23" s="59" t="s">
        <v>86</v>
      </c>
    </row>
    <row r="24" spans="2:10" ht="55.5" customHeight="1" x14ac:dyDescent="0.25">
      <c r="B24" s="61"/>
      <c r="C24" s="63"/>
      <c r="D24" s="64"/>
      <c r="E24" s="64"/>
      <c r="F24" s="64"/>
      <c r="G24" s="64"/>
      <c r="H24" s="68"/>
      <c r="I24" s="66"/>
      <c r="J24" s="60"/>
    </row>
    <row r="25" spans="2:10" ht="48" customHeight="1" x14ac:dyDescent="0.25">
      <c r="B25" s="50">
        <v>3.2</v>
      </c>
      <c r="C25" s="51" t="s">
        <v>48</v>
      </c>
      <c r="D25" s="13" t="s">
        <v>55</v>
      </c>
      <c r="E25" s="52" t="s">
        <v>21</v>
      </c>
      <c r="F25" s="52"/>
      <c r="G25" s="52">
        <v>25</v>
      </c>
      <c r="H25" s="7">
        <v>1</v>
      </c>
      <c r="I25" s="52" t="s">
        <v>49</v>
      </c>
      <c r="J25" s="8" t="s">
        <v>86</v>
      </c>
    </row>
    <row r="26" spans="2:10" ht="61.5" customHeight="1" x14ac:dyDescent="0.25">
      <c r="B26" s="50">
        <v>3.3</v>
      </c>
      <c r="C26" s="51" t="s">
        <v>50</v>
      </c>
      <c r="D26" s="52" t="s">
        <v>51</v>
      </c>
      <c r="E26" s="52" t="s">
        <v>21</v>
      </c>
      <c r="F26" s="52"/>
      <c r="G26" s="52">
        <v>25</v>
      </c>
      <c r="H26" s="7">
        <v>1</v>
      </c>
      <c r="I26" s="52" t="s">
        <v>52</v>
      </c>
      <c r="J26" s="8" t="s">
        <v>86</v>
      </c>
    </row>
    <row r="27" spans="2:10" ht="67.5" customHeight="1" x14ac:dyDescent="0.25">
      <c r="B27" s="45">
        <v>3.4</v>
      </c>
      <c r="C27" s="47" t="s">
        <v>89</v>
      </c>
      <c r="D27" s="52" t="s">
        <v>90</v>
      </c>
      <c r="E27" s="52" t="s">
        <v>21</v>
      </c>
      <c r="F27" s="52"/>
      <c r="G27" s="52">
        <v>25</v>
      </c>
      <c r="H27" s="7">
        <v>0.3</v>
      </c>
      <c r="I27" s="52" t="s">
        <v>72</v>
      </c>
      <c r="J27" s="8" t="s">
        <v>86</v>
      </c>
    </row>
    <row r="28" spans="2:10" ht="103.5" customHeight="1" thickBot="1" x14ac:dyDescent="0.3">
      <c r="B28" s="25">
        <v>4</v>
      </c>
      <c r="C28" s="36" t="s">
        <v>22</v>
      </c>
      <c r="D28" s="26" t="s">
        <v>17</v>
      </c>
      <c r="E28" s="26" t="s">
        <v>15</v>
      </c>
      <c r="F28" s="26">
        <v>20</v>
      </c>
      <c r="G28" s="26">
        <f>SUM(G29:G33)</f>
        <v>100</v>
      </c>
      <c r="H28" s="27">
        <f>((G29*H29)+(G30*H30)+(G31*H31)+(G32*H32)+(G33*H33))/100</f>
        <v>1</v>
      </c>
      <c r="I28" s="26" t="s">
        <v>93</v>
      </c>
      <c r="J28" s="28"/>
    </row>
    <row r="29" spans="2:10" ht="36.75" customHeight="1" x14ac:dyDescent="0.25">
      <c r="B29" s="37"/>
      <c r="C29" s="34" t="s">
        <v>32</v>
      </c>
      <c r="D29" s="49"/>
      <c r="E29" s="49" t="s">
        <v>24</v>
      </c>
      <c r="F29" s="49"/>
      <c r="G29" s="49">
        <v>20</v>
      </c>
      <c r="H29" s="53">
        <v>1</v>
      </c>
      <c r="I29" s="49" t="s">
        <v>31</v>
      </c>
      <c r="J29" s="24" t="s">
        <v>86</v>
      </c>
    </row>
    <row r="30" spans="2:10" ht="78.75" x14ac:dyDescent="0.25">
      <c r="B30" s="38"/>
      <c r="C30" s="51" t="s">
        <v>33</v>
      </c>
      <c r="D30" s="52"/>
      <c r="E30" s="52" t="s">
        <v>16</v>
      </c>
      <c r="F30" s="52"/>
      <c r="G30" s="52">
        <v>20</v>
      </c>
      <c r="H30" s="7">
        <v>1</v>
      </c>
      <c r="I30" s="52" t="s">
        <v>31</v>
      </c>
      <c r="J30" s="8" t="s">
        <v>86</v>
      </c>
    </row>
    <row r="31" spans="2:10" ht="47.25" customHeight="1" x14ac:dyDescent="0.25">
      <c r="B31" s="38"/>
      <c r="C31" s="51" t="s">
        <v>34</v>
      </c>
      <c r="D31" s="14"/>
      <c r="E31" s="52" t="s">
        <v>25</v>
      </c>
      <c r="F31" s="52"/>
      <c r="G31" s="52">
        <v>20</v>
      </c>
      <c r="H31" s="7">
        <v>1</v>
      </c>
      <c r="I31" s="52" t="s">
        <v>31</v>
      </c>
      <c r="J31" s="8" t="s">
        <v>86</v>
      </c>
    </row>
    <row r="32" spans="2:10" ht="31.5" x14ac:dyDescent="0.25">
      <c r="B32" s="38"/>
      <c r="C32" s="51" t="s">
        <v>36</v>
      </c>
      <c r="D32" s="14"/>
      <c r="E32" s="52" t="s">
        <v>24</v>
      </c>
      <c r="F32" s="52"/>
      <c r="G32" s="52">
        <v>20</v>
      </c>
      <c r="H32" s="7">
        <v>1</v>
      </c>
      <c r="I32" s="52" t="s">
        <v>31</v>
      </c>
      <c r="J32" s="8" t="s">
        <v>86</v>
      </c>
    </row>
    <row r="33" spans="2:10" ht="36.75" customHeight="1" x14ac:dyDescent="0.25">
      <c r="B33" s="38"/>
      <c r="C33" s="51" t="s">
        <v>35</v>
      </c>
      <c r="D33" s="14"/>
      <c r="E33" s="52" t="s">
        <v>24</v>
      </c>
      <c r="F33" s="52"/>
      <c r="G33" s="52">
        <v>20</v>
      </c>
      <c r="H33" s="7">
        <v>1</v>
      </c>
      <c r="I33" s="52" t="s">
        <v>31</v>
      </c>
      <c r="J33" s="8" t="s">
        <v>86</v>
      </c>
    </row>
    <row r="34" spans="2:10" ht="136.5" customHeight="1" x14ac:dyDescent="0.25">
      <c r="B34" s="9">
        <v>5</v>
      </c>
      <c r="C34" s="35" t="s">
        <v>23</v>
      </c>
      <c r="D34" s="10" t="s">
        <v>17</v>
      </c>
      <c r="E34" s="10" t="s">
        <v>26</v>
      </c>
      <c r="F34" s="10">
        <v>20</v>
      </c>
      <c r="G34" s="10">
        <f>SUM(G35:G37)</f>
        <v>100</v>
      </c>
      <c r="H34" s="11">
        <f>((G35*H35)+(G36*H36)+(G37*H37))/100</f>
        <v>1</v>
      </c>
      <c r="I34" s="10" t="s">
        <v>94</v>
      </c>
      <c r="J34" s="12"/>
    </row>
    <row r="35" spans="2:10" ht="81.75" customHeight="1" x14ac:dyDescent="0.25">
      <c r="B35" s="50">
        <v>5.0999999999999996</v>
      </c>
      <c r="C35" s="51" t="s">
        <v>37</v>
      </c>
      <c r="D35" s="52" t="s">
        <v>79</v>
      </c>
      <c r="E35" s="52" t="s">
        <v>26</v>
      </c>
      <c r="F35" s="52"/>
      <c r="G35" s="52">
        <v>20</v>
      </c>
      <c r="H35" s="7">
        <v>1</v>
      </c>
      <c r="I35" s="52" t="s">
        <v>74</v>
      </c>
      <c r="J35" s="8" t="s">
        <v>86</v>
      </c>
    </row>
    <row r="36" spans="2:10" ht="71.25" customHeight="1" x14ac:dyDescent="0.25">
      <c r="B36" s="50">
        <v>5.2</v>
      </c>
      <c r="C36" s="51" t="s">
        <v>38</v>
      </c>
      <c r="D36" s="52" t="s">
        <v>40</v>
      </c>
      <c r="E36" s="52" t="s">
        <v>26</v>
      </c>
      <c r="F36" s="52"/>
      <c r="G36" s="52">
        <v>50</v>
      </c>
      <c r="H36" s="7">
        <v>1</v>
      </c>
      <c r="I36" s="52" t="s">
        <v>75</v>
      </c>
      <c r="J36" s="8" t="s">
        <v>86</v>
      </c>
    </row>
    <row r="37" spans="2:10" ht="84" customHeight="1" thickBot="1" x14ac:dyDescent="0.3">
      <c r="B37" s="1">
        <v>5.3</v>
      </c>
      <c r="C37" s="39" t="s">
        <v>39</v>
      </c>
      <c r="D37" s="15" t="s">
        <v>41</v>
      </c>
      <c r="E37" s="15" t="s">
        <v>26</v>
      </c>
      <c r="F37" s="15"/>
      <c r="G37" s="15">
        <v>30</v>
      </c>
      <c r="H37" s="16">
        <v>1</v>
      </c>
      <c r="I37" s="15" t="s">
        <v>95</v>
      </c>
      <c r="J37" s="17" t="s">
        <v>86</v>
      </c>
    </row>
    <row r="38" spans="2:10" ht="15.75" x14ac:dyDescent="0.25">
      <c r="B38" s="18"/>
      <c r="C38" s="18"/>
      <c r="D38" s="18"/>
      <c r="E38" s="18"/>
      <c r="F38" s="18"/>
      <c r="G38" s="18"/>
      <c r="H38" s="18"/>
      <c r="I38" s="18"/>
      <c r="J38" s="18"/>
    </row>
    <row r="39" spans="2:10" ht="15.75" x14ac:dyDescent="0.25">
      <c r="B39" s="18"/>
      <c r="C39" s="54" t="s">
        <v>96</v>
      </c>
      <c r="D39" s="55">
        <f>(F10+100+100)/3</f>
        <v>98.833333333333329</v>
      </c>
      <c r="E39" s="18"/>
      <c r="F39" s="18"/>
      <c r="G39" s="18"/>
      <c r="H39" s="18"/>
      <c r="I39" s="18"/>
      <c r="J39" s="18"/>
    </row>
  </sheetData>
  <mergeCells count="29">
    <mergeCell ref="H23:H24"/>
    <mergeCell ref="I23:I24"/>
    <mergeCell ref="J23:J24"/>
    <mergeCell ref="G11:G12"/>
    <mergeCell ref="H11:H12"/>
    <mergeCell ref="I11:I12"/>
    <mergeCell ref="J11:J12"/>
    <mergeCell ref="B23:B24"/>
    <mergeCell ref="C23:C24"/>
    <mergeCell ref="D23:D24"/>
    <mergeCell ref="E23:E24"/>
    <mergeCell ref="F23:F24"/>
    <mergeCell ref="G23:G24"/>
    <mergeCell ref="B8:C8"/>
    <mergeCell ref="D8:J8"/>
    <mergeCell ref="B9:C9"/>
    <mergeCell ref="D9:J9"/>
    <mergeCell ref="B10:C10"/>
    <mergeCell ref="B11:B12"/>
    <mergeCell ref="C11:C12"/>
    <mergeCell ref="D11:D12"/>
    <mergeCell ref="E11:E12"/>
    <mergeCell ref="F11:F12"/>
    <mergeCell ref="B3:J4"/>
    <mergeCell ref="B5:J5"/>
    <mergeCell ref="B6:C6"/>
    <mergeCell ref="D6:J6"/>
    <mergeCell ref="B7:C7"/>
    <mergeCell ref="D7:J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inicial</vt:lpstr>
      <vt:lpstr>agosto</vt:lpstr>
      <vt:lpstr>diciembre</vt:lpstr>
      <vt:lpstr>agosto!Títulos_a_imprimir</vt:lpstr>
      <vt:lpstr>diciembre!Títulos_a_imprimir</vt:lpstr>
      <vt:lpstr>inicial!Títulos_a_imprimir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José Antonio Menéndez Letona</cp:lastModifiedBy>
  <cp:lastPrinted>2019-08-28T20:09:30Z</cp:lastPrinted>
  <dcterms:created xsi:type="dcterms:W3CDTF">2018-12-20T15:08:33Z</dcterms:created>
  <dcterms:modified xsi:type="dcterms:W3CDTF">2020-12-09T20:53:04Z</dcterms:modified>
</cp:coreProperties>
</file>